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oungtoys/Downloads/1/"/>
    </mc:Choice>
  </mc:AlternateContent>
  <xr:revisionPtr revIDLastSave="0" documentId="13_ncr:1_{718C564D-44E3-0E4C-9FF2-1BBBBB531019}" xr6:coauthVersionLast="36" xr6:coauthVersionMax="36" xr10:uidLastSave="{00000000-0000-0000-0000-000000000000}"/>
  <bookViews>
    <workbookView xWindow="19720" yWindow="640" windowWidth="29940" windowHeight="24580" xr2:uid="{00000000-000D-0000-FFFF-FFFF00000000}"/>
  </bookViews>
  <sheets>
    <sheet name="우리 아기 건강일정표" sheetId="4" r:id="rId1"/>
  </sheets>
  <definedNames>
    <definedName name="_xlnm.Print_Area" localSheetId="0">'우리 아기 건강일정표'!$A:$J</definedName>
  </definedNames>
  <calcPr calcId="181029"/>
</workbook>
</file>

<file path=xl/calcChain.xml><?xml version="1.0" encoding="utf-8"?>
<calcChain xmlns="http://schemas.openxmlformats.org/spreadsheetml/2006/main">
  <c r="H34" i="4" l="1"/>
  <c r="H27" i="4"/>
  <c r="H36" i="4"/>
  <c r="H33" i="4"/>
  <c r="H28" i="4" l="1"/>
  <c r="H31" i="4" s="1"/>
  <c r="H32" i="4"/>
  <c r="H30" i="4"/>
  <c r="H29" i="4"/>
  <c r="H26" i="4"/>
  <c r="H25" i="4"/>
  <c r="H24" i="4" l="1"/>
  <c r="H23" i="4"/>
  <c r="F20" i="4"/>
  <c r="F19" i="4"/>
  <c r="F18" i="4"/>
  <c r="F17" i="4"/>
  <c r="F16" i="4"/>
  <c r="F15" i="4"/>
  <c r="F14" i="4"/>
  <c r="F13" i="4"/>
  <c r="F12" i="4"/>
  <c r="F11" i="4"/>
  <c r="F10" i="4"/>
  <c r="F9" i="4"/>
</calcChain>
</file>

<file path=xl/sharedStrings.xml><?xml version="1.0" encoding="utf-8"?>
<sst xmlns="http://schemas.openxmlformats.org/spreadsheetml/2006/main" count="59" uniqueCount="47">
  <si>
    <t>건강 일정표</t>
    <phoneticPr fontId="1" type="noConversion"/>
  </si>
  <si>
    <t>No</t>
  </si>
  <si>
    <t>항목</t>
    <phoneticPr fontId="1" type="noConversion"/>
  </si>
  <si>
    <t>권장시기</t>
    <phoneticPr fontId="1" type="noConversion"/>
  </si>
  <si>
    <t>예정일</t>
    <phoneticPr fontId="1" type="noConversion"/>
  </si>
  <si>
    <t xml:space="preserve"> 체크</t>
    <phoneticPr fontId="1" type="noConversion"/>
  </si>
  <si>
    <t>건강검진</t>
    <phoneticPr fontId="1" type="noConversion"/>
  </si>
  <si>
    <t>14일~35일</t>
    <phoneticPr fontId="1" type="noConversion"/>
  </si>
  <si>
    <t>4~6개월</t>
    <phoneticPr fontId="1" type="noConversion"/>
  </si>
  <si>
    <t>9~12개월</t>
    <phoneticPr fontId="1" type="noConversion"/>
  </si>
  <si>
    <t>18~24개월</t>
    <phoneticPr fontId="1" type="noConversion"/>
  </si>
  <si>
    <t>18~29개월</t>
    <phoneticPr fontId="1" type="noConversion"/>
  </si>
  <si>
    <t>30~36개월</t>
    <phoneticPr fontId="1" type="noConversion"/>
  </si>
  <si>
    <t>30~41개월</t>
    <phoneticPr fontId="1" type="noConversion"/>
  </si>
  <si>
    <t>42~48개월</t>
    <phoneticPr fontId="1" type="noConversion"/>
  </si>
  <si>
    <t>42~53개월</t>
    <phoneticPr fontId="1" type="noConversion"/>
  </si>
  <si>
    <t>54~60개월</t>
    <phoneticPr fontId="1" type="noConversion"/>
  </si>
  <si>
    <t>54~65개월</t>
    <phoneticPr fontId="1" type="noConversion"/>
  </si>
  <si>
    <t>66~71개월</t>
    <phoneticPr fontId="1" type="noConversion"/>
  </si>
  <si>
    <t>예방접종 항목</t>
  </si>
  <si>
    <t>출생 직후</t>
    <phoneticPr fontId="1" type="noConversion"/>
  </si>
  <si>
    <t>생후 15개월</t>
    <phoneticPr fontId="1" type="noConversion"/>
  </si>
  <si>
    <t>생후 18개월</t>
    <phoneticPr fontId="1" type="noConversion"/>
  </si>
  <si>
    <t>생후 48개월(4세)</t>
    <phoneticPr fontId="1" type="noConversion"/>
  </si>
  <si>
    <t>v</t>
    <phoneticPr fontId="1" type="noConversion"/>
  </si>
  <si>
    <t xml:space="preserve"> BCG (결핵)</t>
    <phoneticPr fontId="1" type="noConversion"/>
  </si>
  <si>
    <t xml:space="preserve"> B형간염 1차</t>
    <phoneticPr fontId="1" type="noConversion"/>
  </si>
  <si>
    <t xml:space="preserve"> DTaP 4차 / Hib 추가 / 폐렴구균 추가</t>
    <phoneticPr fontId="1" type="noConversion"/>
  </si>
  <si>
    <t xml:space="preserve"> A형간염 2차</t>
    <phoneticPr fontId="1" type="noConversion"/>
  </si>
  <si>
    <t>구강검진</t>
    <phoneticPr fontId="1" type="noConversion"/>
  </si>
  <si>
    <t>우리 아기</t>
    <phoneticPr fontId="1" type="noConversion"/>
  </si>
  <si>
    <t>생후 2개월 이후</t>
    <phoneticPr fontId="1" type="noConversion"/>
  </si>
  <si>
    <t>생후 4개월 이후</t>
    <phoneticPr fontId="1" type="noConversion"/>
  </si>
  <si>
    <t>생후 6개월 이후</t>
    <phoneticPr fontId="1" type="noConversion"/>
  </si>
  <si>
    <t>생후 12개월 이후</t>
    <phoneticPr fontId="1" type="noConversion"/>
  </si>
  <si>
    <t>1차 접종 12개월 이후</t>
    <phoneticPr fontId="1" type="noConversion"/>
  </si>
  <si>
    <t>만 11세</t>
    <phoneticPr fontId="1" type="noConversion"/>
  </si>
  <si>
    <t xml:space="preserve"> Td/Tdap 6차</t>
    <phoneticPr fontId="1" type="noConversion"/>
  </si>
  <si>
    <t xml:space="preserve"> 독감 예방 접종</t>
    <phoneticPr fontId="1" type="noConversion"/>
  </si>
  <si>
    <t>생후 6개월 이후, 매년</t>
    <phoneticPr fontId="1" type="noConversion"/>
  </si>
  <si>
    <t xml:space="preserve"> MMR 1차 / 수두 / A형간염 1차 / 일본뇌염(생백신) 1차</t>
    <phoneticPr fontId="1" type="noConversion"/>
  </si>
  <si>
    <t xml:space="preserve"> 일본뇌염(생백신) 2차</t>
    <phoneticPr fontId="1" type="noConversion"/>
  </si>
  <si>
    <t xml:space="preserve"> DTaP 5차 / IPV 4차 / MMR 2차</t>
    <phoneticPr fontId="1" type="noConversion"/>
  </si>
  <si>
    <t>생후 4주 이내</t>
    <phoneticPr fontId="1" type="noConversion"/>
  </si>
  <si>
    <t xml:space="preserve"> 6가 혼합백신 1차(DTaP/ IPV/ Hib / B형 간염), 폐렴구균 1차 / 로타바이러스 1차</t>
    <phoneticPr fontId="1" type="noConversion"/>
  </si>
  <si>
    <t xml:space="preserve"> 6가 혼합백신 2차(DTaP/ IPV/ Hib / B형 간염), 폐렴구균 2차 / 로타바이러스 2차</t>
    <phoneticPr fontId="1" type="noConversion"/>
  </si>
  <si>
    <t xml:space="preserve"> 6가 혼합백신 3차(DTaP/ IPV/ Hib / B형 간염), 폐렴구균 3차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</si>
</sst>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10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1"/>
      <name val="NanumGothic"/>
      <family val="2"/>
      <charset val="129"/>
    </font>
    <font>
      <sz val="36"/>
      <color theme="1"/>
      <name val="NanumGothic"/>
      <family val="2"/>
      <charset val="129"/>
    </font>
    <font>
      <b/>
      <sz val="36"/>
      <color theme="9" tint="-0.249977111117893"/>
      <name val="NanumGothic"/>
      <family val="2"/>
      <charset val="129"/>
    </font>
    <font>
      <b/>
      <sz val="28"/>
      <color theme="9" tint="-0.249977111117893"/>
      <name val="NanumGothic"/>
      <family val="2"/>
      <charset val="129"/>
    </font>
    <font>
      <sz val="8"/>
      <color theme="1"/>
      <name val="NanumGothic"/>
      <family val="2"/>
      <charset val="129"/>
    </font>
    <font>
      <sz val="8"/>
      <color theme="9" tint="-0.499984740745262"/>
      <name val="NanumGothic"/>
      <family val="2"/>
      <charset val="129"/>
    </font>
    <font>
      <b/>
      <sz val="11"/>
      <color theme="9" tint="-0.499984740745262"/>
      <name val="NanumGothic"/>
      <family val="2"/>
      <charset val="129"/>
    </font>
    <font>
      <b/>
      <sz val="8"/>
      <color theme="9" tint="-0.499984740745262"/>
      <name val="NanumGothic"/>
      <family val="2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EEB3"/>
        <bgColor indexed="64"/>
      </patternFill>
    </fill>
    <fill>
      <patternFill patternType="solid">
        <fgColor rgb="FFFBF4DE"/>
        <bgColor indexed="64"/>
      </patternFill>
    </fill>
    <fill>
      <patternFill patternType="solid">
        <fgColor rgb="FFFFFDEE"/>
        <bgColor indexed="64"/>
      </patternFill>
    </fill>
    <fill>
      <patternFill patternType="solid">
        <fgColor rgb="FFFECC46"/>
        <bgColor indexed="64"/>
      </patternFill>
    </fill>
  </fills>
  <borders count="8">
    <border>
      <left/>
      <right/>
      <top/>
      <bottom/>
      <diagonal/>
    </border>
    <border>
      <left style="medium">
        <color rgb="FFFFE99D"/>
      </left>
      <right style="medium">
        <color rgb="FFFFE99D"/>
      </right>
      <top style="medium">
        <color rgb="FFFFE99D"/>
      </top>
      <bottom style="medium">
        <color rgb="FFFFE99D"/>
      </bottom>
      <diagonal/>
    </border>
    <border>
      <left style="medium">
        <color rgb="FFFFEEB3"/>
      </left>
      <right style="medium">
        <color rgb="FFFFEEB3"/>
      </right>
      <top style="medium">
        <color rgb="FFFFEEB3"/>
      </top>
      <bottom style="medium">
        <color rgb="FFFFEEB3"/>
      </bottom>
      <diagonal/>
    </border>
    <border>
      <left style="medium">
        <color rgb="FFFFEEB3"/>
      </left>
      <right style="medium">
        <color rgb="FFFFEEB3"/>
      </right>
      <top style="medium">
        <color rgb="FFFFEEB3"/>
      </top>
      <bottom/>
      <diagonal/>
    </border>
    <border>
      <left style="medium">
        <color rgb="FFFFEEB3"/>
      </left>
      <right style="medium">
        <color rgb="FFFFEEB3"/>
      </right>
      <top/>
      <bottom style="medium">
        <color rgb="FFFFEEB3"/>
      </bottom>
      <diagonal/>
    </border>
    <border>
      <left style="medium">
        <color rgb="FFFFEEB3"/>
      </left>
      <right/>
      <top style="medium">
        <color rgb="FFFFEEB3"/>
      </top>
      <bottom style="medium">
        <color rgb="FFFFEEB3"/>
      </bottom>
      <diagonal/>
    </border>
    <border>
      <left/>
      <right/>
      <top style="medium">
        <color rgb="FFFFEEB3"/>
      </top>
      <bottom style="medium">
        <color rgb="FFFFEEB3"/>
      </bottom>
      <diagonal/>
    </border>
    <border>
      <left/>
      <right style="medium">
        <color rgb="FFFFEEB3"/>
      </right>
      <top style="medium">
        <color rgb="FFFFEEB3"/>
      </top>
      <bottom style="medium">
        <color rgb="FFFFEEB3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EEB3"/>
      <color rgb="FFFFE99D"/>
      <color rgb="FFFBF4DE"/>
      <color rgb="FFFECC46"/>
      <color rgb="FFFFFDEE"/>
      <color rgb="FFFBF4D7"/>
      <color rgb="FFE6DA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tif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284664</xdr:colOff>
      <xdr:row>0</xdr:row>
      <xdr:rowOff>162227</xdr:rowOff>
    </xdr:from>
    <xdr:to>
      <xdr:col>2</xdr:col>
      <xdr:colOff>849801</xdr:colOff>
      <xdr:row>3</xdr:row>
      <xdr:rowOff>188565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57A676BF-2DDB-EE4C-A4AD-442E50451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664" y="162227"/>
          <a:ext cx="1320272" cy="815797"/>
        </a:xfrm>
        <a:prstGeom prst="rect">
          <a:avLst/>
        </a:prstGeom>
      </xdr:spPr>
    </xdr:pic>
    <xdr:clientData/>
  </xdr:twoCellAnchor>
  <xdr:twoCellAnchor editAs="oneCell">
    <xdr:from>
      <xdr:col>7</xdr:col>
      <xdr:colOff>173790</xdr:colOff>
      <xdr:row>0</xdr:row>
      <xdr:rowOff>0</xdr:rowOff>
    </xdr:from>
    <xdr:to>
      <xdr:col>9</xdr:col>
      <xdr:colOff>436757</xdr:colOff>
      <xdr:row>4</xdr:row>
      <xdr:rowOff>202335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48440427-A1CC-354D-99C6-071EB26BA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1895" y="0"/>
          <a:ext cx="1693388" cy="1406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7553</xdr:rowOff>
    </xdr:from>
    <xdr:to>
      <xdr:col>10</xdr:col>
      <xdr:colOff>2326</xdr:colOff>
      <xdr:row>41</xdr:row>
      <xdr:rowOff>25030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FA4E2A12-3271-2B41-A6B3-8511687AC0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37947"/>
        <a:stretch/>
      </xdr:blipFill>
      <xdr:spPr>
        <a:xfrm>
          <a:off x="0" y="8630853"/>
          <a:ext cx="7495326" cy="1300177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3</xdr:row>
      <xdr:rowOff>321347</xdr:rowOff>
    </xdr:from>
    <xdr:to>
      <xdr:col>3</xdr:col>
      <xdr:colOff>278356</xdr:colOff>
      <xdr:row>6</xdr:row>
      <xdr:rowOff>0</xdr:rowOff>
    </xdr:to>
    <xdr:sp macro="" textlink="">
      <xdr:nvSpPr>
        <xdr:cNvPr id="10" name="모서리가 둥근 직사각형 9">
          <a:extLst>
            <a:ext uri="{FF2B5EF4-FFF2-40B4-BE49-F238E27FC236}">
              <a16:creationId xmlns:a16="http://schemas.microsoft.com/office/drawing/2014/main" id="{5F6FFB08-46D9-7342-AF19-F6D1A83635DE}"/>
            </a:ext>
          </a:extLst>
        </xdr:cNvPr>
        <xdr:cNvSpPr/>
      </xdr:nvSpPr>
      <xdr:spPr>
        <a:xfrm>
          <a:off x="444501" y="1184947"/>
          <a:ext cx="1548355" cy="1664029"/>
        </a:xfrm>
        <a:prstGeom prst="roundRect">
          <a:avLst/>
        </a:prstGeom>
        <a:solidFill>
          <a:srgbClr val="FBF4D7"/>
        </a:solidFill>
        <a:ln w="38100" cap="flat">
          <a:solidFill>
            <a:srgbClr val="FFE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200" b="1" i="0">
              <a:solidFill>
                <a:schemeClr val="accent6">
                  <a:lumMod val="50000"/>
                </a:schemeClr>
              </a:solidFill>
              <a:latin typeface="Nanum Gothic ExtraBold" panose="020D0604000000000000" pitchFamily="34" charset="-127"/>
              <a:ea typeface="Nanum Gothic ExtraBold" panose="020D0604000000000000" pitchFamily="34" charset="-127"/>
            </a:rPr>
            <a:t>여기에 우리 </a:t>
          </a:r>
          <a:endParaRPr lang="en-US" altLang="ko-KR" sz="1200" b="1" i="0">
            <a:solidFill>
              <a:schemeClr val="accent6">
                <a:lumMod val="50000"/>
              </a:schemeClr>
            </a:solidFill>
            <a:latin typeface="Nanum Gothic ExtraBold" panose="020D0604000000000000" pitchFamily="34" charset="-127"/>
            <a:ea typeface="Nanum Gothic ExtraBold" panose="020D0604000000000000" pitchFamily="34" charset="-127"/>
          </a:endParaRPr>
        </a:p>
        <a:p>
          <a:pPr algn="ctr"/>
          <a:r>
            <a:rPr lang="ko-KR" altLang="en-US" sz="1200" b="1" i="0">
              <a:solidFill>
                <a:schemeClr val="accent6">
                  <a:lumMod val="50000"/>
                </a:schemeClr>
              </a:solidFill>
              <a:latin typeface="Nanum Gothic ExtraBold" panose="020D0604000000000000" pitchFamily="34" charset="-127"/>
              <a:ea typeface="Nanum Gothic ExtraBold" panose="020D0604000000000000" pitchFamily="34" charset="-127"/>
            </a:rPr>
            <a:t>아기 사진을</a:t>
          </a:r>
          <a:endParaRPr lang="en-US" altLang="ko-KR" sz="1200" b="1" i="0">
            <a:solidFill>
              <a:schemeClr val="accent6">
                <a:lumMod val="50000"/>
              </a:schemeClr>
            </a:solidFill>
            <a:latin typeface="Nanum Gothic ExtraBold" panose="020D0604000000000000" pitchFamily="34" charset="-127"/>
            <a:ea typeface="Nanum Gothic ExtraBold" panose="020D0604000000000000" pitchFamily="34" charset="-127"/>
          </a:endParaRPr>
        </a:p>
        <a:p>
          <a:pPr algn="ctr"/>
          <a:r>
            <a:rPr lang="ko-KR" altLang="en-US" sz="1200" b="1" i="0">
              <a:solidFill>
                <a:schemeClr val="accent6">
                  <a:lumMod val="50000"/>
                </a:schemeClr>
              </a:solidFill>
              <a:latin typeface="Nanum Gothic ExtraBold" panose="020D0604000000000000" pitchFamily="34" charset="-127"/>
              <a:ea typeface="Nanum Gothic ExtraBold" panose="020D0604000000000000" pitchFamily="34" charset="-127"/>
            </a:rPr>
            <a:t>붙여주세요</a:t>
          </a:r>
          <a:r>
            <a:rPr lang="en-US" altLang="ko-KR" sz="1200" b="1" i="0">
              <a:solidFill>
                <a:schemeClr val="accent6">
                  <a:lumMod val="50000"/>
                </a:schemeClr>
              </a:solidFill>
              <a:latin typeface="Nanum Gothic ExtraBold" panose="020D0604000000000000" pitchFamily="34" charset="-127"/>
              <a:ea typeface="Nanum Gothic ExtraBold" panose="020D0604000000000000" pitchFamily="34" charset="-127"/>
            </a:rPr>
            <a:t>.</a:t>
          </a:r>
          <a:endParaRPr lang="ko-KR" altLang="en-US" sz="1200" b="1" i="0">
            <a:solidFill>
              <a:schemeClr val="accent6">
                <a:lumMod val="50000"/>
              </a:schemeClr>
            </a:solidFill>
            <a:latin typeface="Nanum Gothic ExtraBold" panose="020D0604000000000000" pitchFamily="34" charset="-127"/>
            <a:ea typeface="Nanum Gothic ExtraBold" panose="020D0604000000000000" pitchFamily="34" charset="-127"/>
          </a:endParaRPr>
        </a:p>
      </xdr:txBody>
    </xdr:sp>
    <xdr:clientData/>
  </xdr:twoCellAnchor>
  <xdr:twoCellAnchor>
    <xdr:from>
      <xdr:col>3</xdr:col>
      <xdr:colOff>803174</xdr:colOff>
      <xdr:row>4</xdr:row>
      <xdr:rowOff>213896</xdr:rowOff>
    </xdr:from>
    <xdr:to>
      <xdr:col>9</xdr:col>
      <xdr:colOff>0</xdr:colOff>
      <xdr:row>4</xdr:row>
      <xdr:rowOff>508002</xdr:rowOff>
    </xdr:to>
    <xdr:sp macro="" textlink="">
      <xdr:nvSpPr>
        <xdr:cNvPr id="11" name="모서리가 둥근 직사각형 10">
          <a:extLst>
            <a:ext uri="{FF2B5EF4-FFF2-40B4-BE49-F238E27FC236}">
              <a16:creationId xmlns:a16="http://schemas.microsoft.com/office/drawing/2014/main" id="{1A61E70C-0EBC-9247-A30F-67E53D73B335}"/>
            </a:ext>
          </a:extLst>
        </xdr:cNvPr>
        <xdr:cNvSpPr/>
      </xdr:nvSpPr>
      <xdr:spPr>
        <a:xfrm>
          <a:off x="2888648" y="1430422"/>
          <a:ext cx="4169878" cy="294106"/>
        </a:xfrm>
        <a:prstGeom prst="roundRect">
          <a:avLst/>
        </a:prstGeom>
        <a:solidFill>
          <a:srgbClr val="FBF4D7"/>
        </a:solidFill>
        <a:ln w="38100" cap="flat">
          <a:solidFill>
            <a:srgbClr val="FFE99D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600" b="1" i="0">
              <a:solidFill>
                <a:schemeClr val="accent6">
                  <a:lumMod val="50000"/>
                </a:schemeClr>
              </a:solidFill>
              <a:latin typeface="Nanum Gothic ExtraBold" panose="020D0604000000000000" pitchFamily="34" charset="-127"/>
              <a:ea typeface="Nanum Gothic ExtraBold" panose="020D0604000000000000" pitchFamily="34" charset="-127"/>
            </a:rPr>
            <a:t>김아기</a:t>
          </a:r>
          <a:endParaRPr lang="en-US" altLang="ko-KR" sz="1600" b="1" i="0">
            <a:solidFill>
              <a:schemeClr val="accent6">
                <a:lumMod val="50000"/>
              </a:schemeClr>
            </a:solidFill>
            <a:latin typeface="Nanum Gothic ExtraBold" panose="020D0604000000000000" pitchFamily="34" charset="-127"/>
            <a:ea typeface="Nanum Gothic ExtraBold" panose="020D0604000000000000" pitchFamily="34" charset="-127"/>
          </a:endParaRPr>
        </a:p>
      </xdr:txBody>
    </xdr:sp>
    <xdr:clientData/>
  </xdr:twoCellAnchor>
  <xdr:twoCellAnchor editAs="oneCell">
    <xdr:from>
      <xdr:col>7</xdr:col>
      <xdr:colOff>739761</xdr:colOff>
      <xdr:row>39</xdr:row>
      <xdr:rowOff>63499</xdr:rowOff>
    </xdr:from>
    <xdr:to>
      <xdr:col>9</xdr:col>
      <xdr:colOff>332606</xdr:colOff>
      <xdr:row>40</xdr:row>
      <xdr:rowOff>93133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D21B7CD5-1788-3F4A-9927-D119D201F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70094" y="9694332"/>
          <a:ext cx="1011012" cy="241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05156-0E14-414A-965F-315E41D05A3A}">
  <sheetPr>
    <pageSetUpPr fitToPage="1"/>
  </sheetPr>
  <dimension ref="A1:L42"/>
  <sheetViews>
    <sheetView tabSelected="1" zoomScale="116" zoomScaleNormal="116" workbookViewId="0">
      <selection activeCell="L39" sqref="L39"/>
    </sheetView>
  </sheetViews>
  <sheetFormatPr baseColWidth="10" defaultRowHeight="17"/>
  <cols>
    <col min="1" max="1" width="5.83203125" customWidth="1"/>
    <col min="2" max="2" width="3.83203125" customWidth="1"/>
    <col min="3" max="3" width="19.83203125" customWidth="1"/>
    <col min="6" max="6" width="6.83203125" customWidth="1"/>
    <col min="7" max="7" width="15.83203125" customWidth="1"/>
    <col min="9" max="9" width="7.83203125" customWidth="1"/>
    <col min="10" max="10" width="5.83203125" customWidth="1"/>
    <col min="14" max="14" width="7.6640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2" ht="30" customHeight="1">
      <c r="A3" s="1"/>
      <c r="B3" s="1"/>
      <c r="C3" s="1"/>
      <c r="D3" s="21" t="s">
        <v>30</v>
      </c>
      <c r="E3" s="21"/>
      <c r="F3" s="21"/>
      <c r="G3" s="21"/>
      <c r="H3" s="3"/>
      <c r="I3" s="1"/>
      <c r="J3" s="1"/>
      <c r="K3" s="2"/>
      <c r="L3" s="2"/>
    </row>
    <row r="4" spans="1:12" ht="31" customHeight="1">
      <c r="A4" s="1"/>
      <c r="B4" s="1"/>
      <c r="C4" s="1"/>
      <c r="D4" s="21" t="s">
        <v>0</v>
      </c>
      <c r="E4" s="21"/>
      <c r="F4" s="21"/>
      <c r="G4" s="21"/>
      <c r="H4" s="3"/>
      <c r="I4" s="1"/>
      <c r="J4" s="1"/>
      <c r="K4" s="2"/>
      <c r="L4" s="2"/>
    </row>
    <row r="5" spans="1:12" ht="46" thickBot="1">
      <c r="A5" s="1"/>
      <c r="B5" s="1"/>
      <c r="C5" s="1"/>
      <c r="D5" s="1"/>
      <c r="E5" s="1"/>
      <c r="F5" s="4"/>
      <c r="G5" s="4"/>
      <c r="H5" s="5"/>
      <c r="I5" s="1"/>
      <c r="J5" s="1"/>
      <c r="K5" s="2"/>
      <c r="L5" s="2"/>
    </row>
    <row r="6" spans="1:12" ht="36" customHeight="1" thickBot="1">
      <c r="A6" s="1"/>
      <c r="B6" s="1"/>
      <c r="C6" s="1"/>
      <c r="D6" s="1"/>
      <c r="E6" s="28">
        <v>45775</v>
      </c>
      <c r="F6" s="29"/>
      <c r="G6" s="29"/>
      <c r="H6" s="29"/>
      <c r="I6" s="29"/>
      <c r="J6" s="1"/>
      <c r="K6" s="2"/>
      <c r="L6" s="2"/>
    </row>
    <row r="7" spans="1:12" ht="13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</row>
    <row r="8" spans="1:12" ht="17" customHeight="1" thickBot="1">
      <c r="A8" s="1"/>
      <c r="B8" s="13" t="s">
        <v>1</v>
      </c>
      <c r="C8" s="13" t="s">
        <v>2</v>
      </c>
      <c r="D8" s="24" t="s">
        <v>3</v>
      </c>
      <c r="E8" s="24"/>
      <c r="F8" s="24" t="s">
        <v>4</v>
      </c>
      <c r="G8" s="24"/>
      <c r="H8" s="24"/>
      <c r="I8" s="13" t="s">
        <v>5</v>
      </c>
      <c r="J8" s="1"/>
      <c r="K8" s="2"/>
      <c r="L8" s="2"/>
    </row>
    <row r="9" spans="1:12" ht="18" thickBot="1">
      <c r="A9" s="1"/>
      <c r="B9" s="9">
        <v>1</v>
      </c>
      <c r="C9" s="23" t="s">
        <v>6</v>
      </c>
      <c r="D9" s="23" t="s">
        <v>7</v>
      </c>
      <c r="E9" s="23"/>
      <c r="F9" s="22" t="str">
        <f>TEXT(E6+14, "yyyy.mm.dd") &amp; " ~ " &amp; TEXT(E6+35, "yyyy.mm.dd")</f>
        <v>2025.05.12 ~ 2025.06.02</v>
      </c>
      <c r="G9" s="22"/>
      <c r="H9" s="22"/>
      <c r="I9" s="14" t="s">
        <v>24</v>
      </c>
      <c r="J9" s="1"/>
      <c r="K9" s="2"/>
      <c r="L9" s="2"/>
    </row>
    <row r="10" spans="1:12" ht="18" thickBot="1">
      <c r="A10" s="1"/>
      <c r="B10" s="9">
        <v>2</v>
      </c>
      <c r="C10" s="23"/>
      <c r="D10" s="23" t="s">
        <v>8</v>
      </c>
      <c r="E10" s="23"/>
      <c r="F10" s="22" t="str">
        <f>TEXT(EDATE(E6,4), "yyyy.mm") &amp; " ~ " &amp; TEXT(EDATE(E6,6), "yyyy.mm")</f>
        <v>2025.08 ~ 2025.10</v>
      </c>
      <c r="G10" s="22"/>
      <c r="H10" s="22"/>
      <c r="I10" s="14"/>
      <c r="J10" s="1"/>
      <c r="K10" s="2"/>
      <c r="L10" s="2"/>
    </row>
    <row r="11" spans="1:12" ht="18" thickBot="1">
      <c r="A11" s="1"/>
      <c r="B11" s="9">
        <v>3</v>
      </c>
      <c r="C11" s="23"/>
      <c r="D11" s="23" t="s">
        <v>9</v>
      </c>
      <c r="E11" s="23"/>
      <c r="F11" s="22" t="str">
        <f>TEXT(EDATE(E6,9), "yyyy.mm") &amp; " ~ " &amp; TEXT(EDATE(E6,12), "yyyy.mm")</f>
        <v>2026.01 ~ 2026.04</v>
      </c>
      <c r="G11" s="22"/>
      <c r="H11" s="22"/>
      <c r="I11" s="14"/>
      <c r="J11" s="1"/>
      <c r="K11" s="2"/>
      <c r="L11" s="2"/>
    </row>
    <row r="12" spans="1:12" ht="18" thickBot="1">
      <c r="A12" s="1"/>
      <c r="B12" s="23">
        <v>4</v>
      </c>
      <c r="C12" s="9" t="s">
        <v>6</v>
      </c>
      <c r="D12" s="23" t="s">
        <v>10</v>
      </c>
      <c r="E12" s="23"/>
      <c r="F12" s="22" t="str">
        <f>TEXT(EDATE(E6,18), "yyyy.mm") &amp; " ~ " &amp; TEXT(EDATE(E6,24), "yyyy.mm")</f>
        <v>2026.10 ~ 2027.04</v>
      </c>
      <c r="G12" s="22"/>
      <c r="H12" s="22"/>
      <c r="I12" s="14"/>
      <c r="J12" s="1"/>
      <c r="K12" s="2"/>
      <c r="L12" s="2"/>
    </row>
    <row r="13" spans="1:12" ht="18" thickBot="1">
      <c r="A13" s="1"/>
      <c r="B13" s="23"/>
      <c r="C13" s="9" t="s">
        <v>29</v>
      </c>
      <c r="D13" s="23" t="s">
        <v>11</v>
      </c>
      <c r="E13" s="23"/>
      <c r="F13" s="22" t="str">
        <f>TEXT(EDATE(E6,18), "yyyy.mm") &amp; " ~ " &amp; TEXT(EDATE(E6,29), "yyyy.mm")</f>
        <v>2026.10 ~ 2027.09</v>
      </c>
      <c r="G13" s="22"/>
      <c r="H13" s="22"/>
      <c r="I13" s="14"/>
      <c r="J13" s="1"/>
      <c r="K13" s="2"/>
      <c r="L13" s="2"/>
    </row>
    <row r="14" spans="1:12" ht="18" thickBot="1">
      <c r="A14" s="1"/>
      <c r="B14" s="23">
        <v>5</v>
      </c>
      <c r="C14" s="9" t="s">
        <v>6</v>
      </c>
      <c r="D14" s="23" t="s">
        <v>12</v>
      </c>
      <c r="E14" s="23"/>
      <c r="F14" s="22" t="str">
        <f>TEXT(EDATE(E6,30), "yyyy.mm") &amp; " ~ " &amp; TEXT(EDATE(E6,36), "yyyy.mm")</f>
        <v>2027.10 ~ 2028.04</v>
      </c>
      <c r="G14" s="22"/>
      <c r="H14" s="22"/>
      <c r="I14" s="14"/>
      <c r="J14" s="1"/>
      <c r="K14" s="2"/>
      <c r="L14" s="2"/>
    </row>
    <row r="15" spans="1:12" ht="18" thickBot="1">
      <c r="A15" s="1"/>
      <c r="B15" s="23"/>
      <c r="C15" s="9" t="s">
        <v>29</v>
      </c>
      <c r="D15" s="23" t="s">
        <v>13</v>
      </c>
      <c r="E15" s="23"/>
      <c r="F15" s="23" t="str">
        <f>TEXT(EDATE(E6,30), "yyyy.mm") &amp; " ~ " &amp; TEXT(EDATE(E6,41), "yyyy.mm")</f>
        <v>2027.10 ~ 2028.09</v>
      </c>
      <c r="G15" s="23"/>
      <c r="H15" s="23"/>
      <c r="I15" s="14"/>
      <c r="J15" s="1"/>
      <c r="K15" s="2"/>
      <c r="L15" s="2"/>
    </row>
    <row r="16" spans="1:12" ht="18" thickBot="1">
      <c r="A16" s="1"/>
      <c r="B16" s="23">
        <v>6</v>
      </c>
      <c r="C16" s="9" t="s">
        <v>6</v>
      </c>
      <c r="D16" s="23" t="s">
        <v>14</v>
      </c>
      <c r="E16" s="23"/>
      <c r="F16" s="23" t="str">
        <f>TEXT(EDATE(E6,42), "yyyy.mm") &amp; " ~ " &amp; TEXT(EDATE(E6,53), "yyyy.mm")</f>
        <v>2028.10 ~ 2029.09</v>
      </c>
      <c r="G16" s="23"/>
      <c r="H16" s="23"/>
      <c r="I16" s="14"/>
      <c r="J16" s="1"/>
      <c r="K16" s="2"/>
      <c r="L16" s="2"/>
    </row>
    <row r="17" spans="1:12" ht="18" thickBot="1">
      <c r="A17" s="1"/>
      <c r="B17" s="23"/>
      <c r="C17" s="9" t="s">
        <v>29</v>
      </c>
      <c r="D17" s="23" t="s">
        <v>15</v>
      </c>
      <c r="E17" s="23"/>
      <c r="F17" s="23" t="str">
        <f>TEXT(EDATE(E6,42), "yyyy.mm") &amp; " ~ " &amp; TEXT(EDATE(E6,53), "yyyy.mm")</f>
        <v>2028.10 ~ 2029.09</v>
      </c>
      <c r="G17" s="23"/>
      <c r="H17" s="23"/>
      <c r="I17" s="14"/>
      <c r="J17" s="1"/>
      <c r="K17" s="2"/>
      <c r="L17" s="2"/>
    </row>
    <row r="18" spans="1:12" ht="18" thickBot="1">
      <c r="A18" s="1"/>
      <c r="B18" s="23">
        <v>7</v>
      </c>
      <c r="C18" s="9" t="s">
        <v>6</v>
      </c>
      <c r="D18" s="23" t="s">
        <v>16</v>
      </c>
      <c r="E18" s="23"/>
      <c r="F18" s="23" t="str">
        <f>TEXT(EDATE(E6,54), "yyyy.mm") &amp; " ~ " &amp; TEXT(EDATE(E6,60), "yyyy.mm")</f>
        <v>2029.10 ~ 2030.04</v>
      </c>
      <c r="G18" s="23"/>
      <c r="H18" s="23"/>
      <c r="I18" s="14"/>
      <c r="J18" s="1"/>
      <c r="K18" s="2"/>
      <c r="L18" s="2"/>
    </row>
    <row r="19" spans="1:12" ht="18" thickBot="1">
      <c r="A19" s="1"/>
      <c r="B19" s="23"/>
      <c r="C19" s="9" t="s">
        <v>29</v>
      </c>
      <c r="D19" s="23" t="s">
        <v>17</v>
      </c>
      <c r="E19" s="23"/>
      <c r="F19" s="23" t="str">
        <f>TEXT(EDATE(E6,54), "yyyy.mm") &amp; " ~ " &amp; TEXT(EDATE(E6,65), "yyyy.mm")</f>
        <v>2029.10 ~ 2030.09</v>
      </c>
      <c r="G19" s="23"/>
      <c r="H19" s="23"/>
      <c r="I19" s="14"/>
      <c r="J19" s="1"/>
      <c r="K19" s="2"/>
      <c r="L19" s="2"/>
    </row>
    <row r="20" spans="1:12">
      <c r="A20" s="1"/>
      <c r="B20" s="10">
        <v>8</v>
      </c>
      <c r="C20" s="10" t="s">
        <v>6</v>
      </c>
      <c r="D20" s="25" t="s">
        <v>18</v>
      </c>
      <c r="E20" s="25"/>
      <c r="F20" s="25" t="str">
        <f>TEXT(EDATE(E6,66), "yyyy.mm") &amp; " ~ " &amp; TEXT(EDATE(E6,71), "yyyy.mm")</f>
        <v>2030.10 ~ 2031.03</v>
      </c>
      <c r="G20" s="25"/>
      <c r="H20" s="25"/>
      <c r="I20" s="15"/>
      <c r="J20" s="1"/>
      <c r="K20" s="2"/>
      <c r="L20" s="2"/>
    </row>
    <row r="21" spans="1:12" ht="21" customHeight="1">
      <c r="A21" s="7"/>
      <c r="B21" s="8"/>
      <c r="C21" s="6"/>
      <c r="D21" s="6"/>
      <c r="E21" s="6"/>
      <c r="F21" s="6"/>
      <c r="G21" s="6"/>
      <c r="H21" s="6"/>
      <c r="I21" s="6"/>
      <c r="J21" s="7"/>
      <c r="K21" s="2"/>
      <c r="L21" s="2"/>
    </row>
    <row r="22" spans="1:12" ht="17" customHeight="1" thickBot="1">
      <c r="A22" s="1"/>
      <c r="B22" s="16" t="s">
        <v>1</v>
      </c>
      <c r="C22" s="27" t="s">
        <v>19</v>
      </c>
      <c r="D22" s="27"/>
      <c r="E22" s="27"/>
      <c r="F22" s="27"/>
      <c r="G22" s="16" t="s">
        <v>3</v>
      </c>
      <c r="H22" s="16" t="s">
        <v>4</v>
      </c>
      <c r="I22" s="16" t="s">
        <v>5</v>
      </c>
      <c r="J22" s="1"/>
      <c r="K22" s="2"/>
      <c r="L22" s="2"/>
    </row>
    <row r="23" spans="1:12" ht="18" thickBot="1">
      <c r="A23" s="1"/>
      <c r="B23" s="9">
        <v>1</v>
      </c>
      <c r="C23" s="26" t="s">
        <v>26</v>
      </c>
      <c r="D23" s="26"/>
      <c r="E23" s="26"/>
      <c r="F23" s="26"/>
      <c r="G23" s="9" t="s">
        <v>20</v>
      </c>
      <c r="H23" s="9" t="str">
        <f>TEXT(E6,"yyyy-mm-dd")</f>
        <v>2025-04-28</v>
      </c>
      <c r="I23" s="14"/>
      <c r="J23" s="1"/>
      <c r="K23" s="2"/>
      <c r="L23" s="2"/>
    </row>
    <row r="24" spans="1:12" ht="18" thickBot="1">
      <c r="A24" s="1"/>
      <c r="B24" s="9">
        <v>2</v>
      </c>
      <c r="C24" s="26" t="s">
        <v>25</v>
      </c>
      <c r="D24" s="26"/>
      <c r="E24" s="26"/>
      <c r="F24" s="26"/>
      <c r="G24" s="9" t="s">
        <v>43</v>
      </c>
      <c r="H24" s="11" t="str">
        <f>TEXT(E6+28,"yyyy-mm-dd")</f>
        <v>2025-05-26</v>
      </c>
      <c r="I24" s="14"/>
      <c r="J24" s="1"/>
      <c r="K24" s="2"/>
      <c r="L24" s="2"/>
    </row>
    <row r="25" spans="1:12" ht="18" thickBot="1">
      <c r="A25" s="1"/>
      <c r="B25" s="9">
        <v>3</v>
      </c>
      <c r="C25" s="18" t="s">
        <v>44</v>
      </c>
      <c r="D25" s="19"/>
      <c r="E25" s="19"/>
      <c r="F25" s="20"/>
      <c r="G25" s="9" t="s">
        <v>31</v>
      </c>
      <c r="H25" s="9" t="str">
        <f>TEXT(EDATE(E6,2),"yyyy-mm-dd")</f>
        <v>2025-06-28</v>
      </c>
      <c r="I25" s="14"/>
      <c r="J25" s="1"/>
      <c r="K25" s="2"/>
      <c r="L25" s="2"/>
    </row>
    <row r="26" spans="1:12" ht="18" thickBot="1">
      <c r="A26" s="1"/>
      <c r="B26" s="9">
        <v>4</v>
      </c>
      <c r="C26" s="18" t="s">
        <v>45</v>
      </c>
      <c r="D26" s="19"/>
      <c r="E26" s="19"/>
      <c r="F26" s="20"/>
      <c r="G26" s="9" t="s">
        <v>32</v>
      </c>
      <c r="H26" s="11" t="str">
        <f>TEXT(EDATE(E6,4),"yyyy-mm-dd")</f>
        <v>2025-08-28</v>
      </c>
      <c r="I26" s="14"/>
      <c r="J26" s="1"/>
      <c r="K26" s="2"/>
      <c r="L26" s="2"/>
    </row>
    <row r="27" spans="1:12" ht="18" thickBot="1">
      <c r="A27" s="1"/>
      <c r="B27" s="9">
        <v>5</v>
      </c>
      <c r="C27" s="26" t="s">
        <v>46</v>
      </c>
      <c r="D27" s="26"/>
      <c r="E27" s="26"/>
      <c r="F27" s="26"/>
      <c r="G27" s="9" t="s">
        <v>33</v>
      </c>
      <c r="H27" s="9" t="str">
        <f>TEXT(EDATE(E6,6),"yyyy-mm-dd")</f>
        <v>2025-10-28</v>
      </c>
      <c r="I27" s="14"/>
      <c r="J27" s="1"/>
      <c r="K27" s="2"/>
      <c r="L27" s="2"/>
    </row>
    <row r="28" spans="1:12" ht="18" thickBot="1">
      <c r="A28" s="1"/>
      <c r="B28" s="9">
        <v>6</v>
      </c>
      <c r="C28" s="26" t="s">
        <v>40</v>
      </c>
      <c r="D28" s="26"/>
      <c r="E28" s="26"/>
      <c r="F28" s="26"/>
      <c r="G28" s="9" t="s">
        <v>34</v>
      </c>
      <c r="H28" s="9" t="str">
        <f>TEXT(EDATE(E6,12),"yyyy-mm-dd")</f>
        <v>2026-04-28</v>
      </c>
      <c r="I28" s="14"/>
      <c r="J28" s="1"/>
      <c r="K28" s="2"/>
      <c r="L28" s="2"/>
    </row>
    <row r="29" spans="1:12" ht="18" thickBot="1">
      <c r="A29" s="1"/>
      <c r="B29" s="9">
        <v>7</v>
      </c>
      <c r="C29" s="26" t="s">
        <v>27</v>
      </c>
      <c r="D29" s="26"/>
      <c r="E29" s="26"/>
      <c r="F29" s="26"/>
      <c r="G29" s="9" t="s">
        <v>21</v>
      </c>
      <c r="H29" s="9" t="str">
        <f>TEXT(EDATE(E6,15),"yyyy-mm-dd")</f>
        <v>2026-07-28</v>
      </c>
      <c r="I29" s="14"/>
      <c r="J29" s="1"/>
      <c r="K29" s="2"/>
      <c r="L29" s="2"/>
    </row>
    <row r="30" spans="1:12" ht="18" thickBot="1">
      <c r="A30" s="1"/>
      <c r="B30" s="9">
        <v>8</v>
      </c>
      <c r="C30" s="26" t="s">
        <v>28</v>
      </c>
      <c r="D30" s="26"/>
      <c r="E30" s="26"/>
      <c r="F30" s="26"/>
      <c r="G30" s="9" t="s">
        <v>22</v>
      </c>
      <c r="H30" s="9" t="str">
        <f>TEXT(EDATE(E6,18),"yyyy-mm-dd")</f>
        <v>2026-10-28</v>
      </c>
      <c r="I30" s="14"/>
      <c r="J30" s="1"/>
      <c r="K30" s="2"/>
      <c r="L30" s="2"/>
    </row>
    <row r="31" spans="1:12" ht="18" thickBot="1">
      <c r="A31" s="1"/>
      <c r="B31" s="9">
        <v>9</v>
      </c>
      <c r="C31" s="18" t="s">
        <v>41</v>
      </c>
      <c r="D31" s="19"/>
      <c r="E31" s="19"/>
      <c r="F31" s="20"/>
      <c r="G31" s="9" t="s">
        <v>35</v>
      </c>
      <c r="H31" s="9" t="str">
        <f>TEXT(H28 + 365, "yyyy-mm-dd")</f>
        <v>2027-04-28</v>
      </c>
      <c r="I31" s="14"/>
      <c r="J31" s="1"/>
      <c r="K31" s="2"/>
      <c r="L31" s="2"/>
    </row>
    <row r="32" spans="1:12" ht="18" thickBot="1">
      <c r="A32" s="1"/>
      <c r="B32" s="9">
        <v>10</v>
      </c>
      <c r="C32" s="26" t="s">
        <v>42</v>
      </c>
      <c r="D32" s="26"/>
      <c r="E32" s="26"/>
      <c r="F32" s="26"/>
      <c r="G32" s="9" t="s">
        <v>23</v>
      </c>
      <c r="H32" s="9" t="str">
        <f>TEXT(EDATE(E6,48),"yyyy-mm-dd")</f>
        <v>2029-04-28</v>
      </c>
      <c r="I32" s="14"/>
      <c r="J32" s="1"/>
      <c r="K32" s="2"/>
      <c r="L32" s="2"/>
    </row>
    <row r="33" spans="1:12" ht="19" customHeight="1" thickBot="1">
      <c r="A33" s="1"/>
      <c r="B33" s="12">
        <v>11</v>
      </c>
      <c r="C33" s="26" t="s">
        <v>37</v>
      </c>
      <c r="D33" s="26"/>
      <c r="E33" s="26"/>
      <c r="F33" s="26"/>
      <c r="G33" s="12" t="s">
        <v>36</v>
      </c>
      <c r="H33" s="12" t="str">
        <f>TEXT(EDATE(E6,132),"yyyy-mm-dd")</f>
        <v>2036-04-28</v>
      </c>
      <c r="I33" s="14"/>
      <c r="J33" s="1"/>
      <c r="K33" s="2"/>
      <c r="L33" s="2"/>
    </row>
    <row r="34" spans="1:12" ht="19" customHeight="1" thickBot="1">
      <c r="A34" s="1"/>
      <c r="B34" s="9">
        <v>12</v>
      </c>
      <c r="C34" s="26" t="s">
        <v>38</v>
      </c>
      <c r="D34" s="26"/>
      <c r="E34" s="26"/>
      <c r="F34" s="26"/>
      <c r="G34" s="9" t="s">
        <v>39</v>
      </c>
      <c r="H34" s="12" t="str">
        <f>TEXT(EDATE(E6,6),"yyyy-mm-dd")</f>
        <v>2025-10-28</v>
      </c>
      <c r="I34" s="17"/>
      <c r="J34" s="1"/>
      <c r="K34" s="2"/>
      <c r="L34" s="2"/>
    </row>
    <row r="35" spans="1:12" ht="19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2"/>
      <c r="L35" s="2"/>
    </row>
    <row r="36" spans="1:12" ht="21" customHeight="1">
      <c r="A36" s="1"/>
      <c r="B36" s="1"/>
      <c r="C36" s="1"/>
      <c r="D36" s="1"/>
      <c r="E36" s="1"/>
      <c r="F36" s="1"/>
      <c r="G36" s="1"/>
      <c r="H36" s="1" t="str">
        <f>TEXT(EDATE(E12,6),"yyyy-mm-dd")</f>
        <v>1900-06-30</v>
      </c>
      <c r="I36" s="1"/>
      <c r="J36" s="1"/>
      <c r="K36" s="2"/>
      <c r="L36" s="2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2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2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2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2"/>
    </row>
    <row r="41" spans="1:12" ht="12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</sheetData>
  <mergeCells count="48">
    <mergeCell ref="A35:J35"/>
    <mergeCell ref="C31:F31"/>
    <mergeCell ref="C34:F34"/>
    <mergeCell ref="C33:F33"/>
    <mergeCell ref="C9:C11"/>
    <mergeCell ref="D3:G3"/>
    <mergeCell ref="C27:F27"/>
    <mergeCell ref="C28:F28"/>
    <mergeCell ref="C29:F29"/>
    <mergeCell ref="C30:F30"/>
    <mergeCell ref="C32:F32"/>
    <mergeCell ref="C22:F22"/>
    <mergeCell ref="C23:F23"/>
    <mergeCell ref="C24:F24"/>
    <mergeCell ref="C26:F26"/>
    <mergeCell ref="E6:I6"/>
    <mergeCell ref="D8:E8"/>
    <mergeCell ref="B12:B13"/>
    <mergeCell ref="B14:B15"/>
    <mergeCell ref="B16:B17"/>
    <mergeCell ref="B18:B19"/>
    <mergeCell ref="F19:H19"/>
    <mergeCell ref="D17:E17"/>
    <mergeCell ref="D18:E18"/>
    <mergeCell ref="F20:H20"/>
    <mergeCell ref="D19:E19"/>
    <mergeCell ref="D20:E20"/>
    <mergeCell ref="F12:H12"/>
    <mergeCell ref="F13:H13"/>
    <mergeCell ref="F14:H14"/>
    <mergeCell ref="F15:H15"/>
    <mergeCell ref="F18:H18"/>
    <mergeCell ref="C25:F25"/>
    <mergeCell ref="D4:G4"/>
    <mergeCell ref="F9:H9"/>
    <mergeCell ref="F10:H10"/>
    <mergeCell ref="D9:E9"/>
    <mergeCell ref="D10:E10"/>
    <mergeCell ref="F8:H8"/>
    <mergeCell ref="F16:H16"/>
    <mergeCell ref="F17:H17"/>
    <mergeCell ref="D13:E13"/>
    <mergeCell ref="D12:E12"/>
    <mergeCell ref="D11:E11"/>
    <mergeCell ref="D14:E14"/>
    <mergeCell ref="D15:E15"/>
    <mergeCell ref="D16:E16"/>
    <mergeCell ref="F11:H11"/>
  </mergeCells>
  <phoneticPr fontId="1" type="noConversion"/>
  <pageMargins left="0.25" right="0.25" top="0.75" bottom="0.75" header="0.3" footer="0.3"/>
  <pageSetup paperSize="9" scale="7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우리 아기 건강일정표</vt:lpstr>
      <vt:lpstr>'우리 아기 건강일정표'!Print_Area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cp:lastPrinted>2025-04-21T05:56:46Z</cp:lastPrinted>
  <dcterms:created xsi:type="dcterms:W3CDTF">2025-04-10T01:58:21Z</dcterms:created>
  <dcterms:modified xsi:type="dcterms:W3CDTF">2025-04-22T01:51:56Z</dcterms:modified>
</cp:coreProperties>
</file>